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\Documents\OES Documents\"/>
    </mc:Choice>
  </mc:AlternateContent>
  <xr:revisionPtr revIDLastSave="0" documentId="8_{D49B5AC7-B75A-4C47-A81B-658923FBE9BE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Sheet1!$A$1:$H$125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0" i="1" l="1"/>
  <c r="D6" i="1"/>
  <c r="D7" i="1"/>
  <c r="D8" i="1"/>
  <c r="D9" i="1"/>
  <c r="D61" i="1" l="1"/>
  <c r="C27" i="1" l="1"/>
  <c r="C30" i="1" s="1"/>
  <c r="C111" i="1" l="1"/>
  <c r="B111" i="1"/>
  <c r="C99" i="1"/>
  <c r="B99" i="1"/>
  <c r="D40" i="1"/>
  <c r="C82" i="1"/>
  <c r="B82" i="1"/>
  <c r="C69" i="1"/>
  <c r="B69" i="1"/>
  <c r="D60" i="1"/>
  <c r="C51" i="1"/>
  <c r="B51" i="1"/>
  <c r="C17" i="1"/>
  <c r="B17" i="1"/>
  <c r="C10" i="1"/>
  <c r="B10" i="1"/>
  <c r="D13" i="1"/>
  <c r="D14" i="1"/>
  <c r="D15" i="1"/>
  <c r="D16" i="1"/>
  <c r="D20" i="1"/>
  <c r="D21" i="1"/>
  <c r="D22" i="1"/>
  <c r="D23" i="1"/>
  <c r="D24" i="1"/>
  <c r="D25" i="1"/>
  <c r="D26" i="1"/>
  <c r="D27" i="1"/>
  <c r="D28" i="1"/>
  <c r="D29" i="1"/>
  <c r="D32" i="1"/>
  <c r="D33" i="1"/>
  <c r="D34" i="1"/>
  <c r="D35" i="1"/>
  <c r="D39" i="1"/>
  <c r="D41" i="1"/>
  <c r="D42" i="1"/>
  <c r="D43" i="1"/>
  <c r="D44" i="1"/>
  <c r="D45" i="1"/>
  <c r="D46" i="1"/>
  <c r="D47" i="1"/>
  <c r="D48" i="1"/>
  <c r="D49" i="1"/>
  <c r="D50" i="1"/>
  <c r="D54" i="1"/>
  <c r="D55" i="1"/>
  <c r="D56" i="1"/>
  <c r="D57" i="1"/>
  <c r="D58" i="1"/>
  <c r="D59" i="1"/>
  <c r="D62" i="1"/>
  <c r="D63" i="1"/>
  <c r="D64" i="1"/>
  <c r="D65" i="1"/>
  <c r="D66" i="1"/>
  <c r="D67" i="1"/>
  <c r="D68" i="1"/>
  <c r="D75" i="1"/>
  <c r="D76" i="1"/>
  <c r="D77" i="1"/>
  <c r="D78" i="1"/>
  <c r="D79" i="1"/>
  <c r="D80" i="1"/>
  <c r="D81" i="1"/>
  <c r="D85" i="1"/>
  <c r="D87" i="1"/>
  <c r="D88" i="1"/>
  <c r="D89" i="1"/>
  <c r="D90" i="1"/>
  <c r="D91" i="1"/>
  <c r="D92" i="1"/>
  <c r="D93" i="1"/>
  <c r="D94" i="1"/>
  <c r="D95" i="1"/>
  <c r="D96" i="1"/>
  <c r="D97" i="1"/>
  <c r="D98" i="1"/>
  <c r="D102" i="1"/>
  <c r="D103" i="1"/>
  <c r="D104" i="1"/>
  <c r="D105" i="1"/>
  <c r="D106" i="1"/>
  <c r="D107" i="1"/>
  <c r="D108" i="1"/>
  <c r="D109" i="1"/>
  <c r="D110" i="1"/>
  <c r="D112" i="1"/>
  <c r="D113" i="1"/>
  <c r="D114" i="1"/>
  <c r="D115" i="1"/>
  <c r="D5" i="1"/>
  <c r="D30" i="1" l="1"/>
  <c r="D111" i="1"/>
  <c r="B116" i="1"/>
  <c r="D82" i="1"/>
  <c r="D10" i="1"/>
  <c r="D99" i="1"/>
  <c r="C116" i="1"/>
  <c r="D17" i="1"/>
  <c r="D69" i="1"/>
  <c r="D51" i="1"/>
  <c r="D116" i="1" l="1"/>
  <c r="H77" i="1"/>
  <c r="H103" i="1"/>
  <c r="H104" i="1"/>
  <c r="H105" i="1"/>
  <c r="H108" i="1"/>
  <c r="H109" i="1"/>
  <c r="H102" i="1"/>
  <c r="G111" i="1"/>
  <c r="F111" i="1"/>
  <c r="H87" i="1"/>
  <c r="H88" i="1"/>
  <c r="H89" i="1"/>
  <c r="H90" i="1"/>
  <c r="H91" i="1"/>
  <c r="H92" i="1"/>
  <c r="H93" i="1"/>
  <c r="H94" i="1"/>
  <c r="H95" i="1"/>
  <c r="H96" i="1"/>
  <c r="H97" i="1"/>
  <c r="H98" i="1"/>
  <c r="H85" i="1"/>
  <c r="G99" i="1"/>
  <c r="F99" i="1"/>
  <c r="G82" i="1"/>
  <c r="F82" i="1"/>
  <c r="H76" i="1"/>
  <c r="H78" i="1"/>
  <c r="H79" i="1"/>
  <c r="H80" i="1"/>
  <c r="H81" i="1"/>
  <c r="H75" i="1"/>
  <c r="H55" i="1"/>
  <c r="H56" i="1"/>
  <c r="H57" i="1"/>
  <c r="H58" i="1"/>
  <c r="H59" i="1"/>
  <c r="H62" i="1"/>
  <c r="H63" i="1"/>
  <c r="H64" i="1"/>
  <c r="H65" i="1"/>
  <c r="H66" i="1"/>
  <c r="H67" i="1"/>
  <c r="H68" i="1"/>
  <c r="H54" i="1"/>
  <c r="G69" i="1"/>
  <c r="F69" i="1"/>
  <c r="H41" i="1"/>
  <c r="H42" i="1"/>
  <c r="H43" i="1"/>
  <c r="H44" i="1"/>
  <c r="H45" i="1"/>
  <c r="H46" i="1"/>
  <c r="H47" i="1"/>
  <c r="H48" i="1"/>
  <c r="H49" i="1"/>
  <c r="H50" i="1"/>
  <c r="H39" i="1"/>
  <c r="G51" i="1"/>
  <c r="F51" i="1"/>
  <c r="H21" i="1"/>
  <c r="H22" i="1"/>
  <c r="H23" i="1"/>
  <c r="H24" i="1"/>
  <c r="H25" i="1"/>
  <c r="H26" i="1"/>
  <c r="H27" i="1"/>
  <c r="H28" i="1"/>
  <c r="H29" i="1"/>
  <c r="H20" i="1"/>
  <c r="G30" i="1"/>
  <c r="F30" i="1"/>
  <c r="H14" i="1"/>
  <c r="H15" i="1"/>
  <c r="H16" i="1"/>
  <c r="H13" i="1"/>
  <c r="G17" i="1"/>
  <c r="F17" i="1"/>
  <c r="H7" i="1"/>
  <c r="H8" i="1"/>
  <c r="H9" i="1"/>
  <c r="H5" i="1"/>
  <c r="G10" i="1"/>
  <c r="F10" i="1"/>
  <c r="H82" i="1" l="1"/>
  <c r="H10" i="1"/>
  <c r="H69" i="1"/>
  <c r="G116" i="1"/>
  <c r="F116" i="1"/>
  <c r="H111" i="1"/>
  <c r="H99" i="1"/>
  <c r="H51" i="1"/>
  <c r="H30" i="1"/>
  <c r="H17" i="1"/>
  <c r="H116" i="1" l="1"/>
</calcChain>
</file>

<file path=xl/sharedStrings.xml><?xml version="1.0" encoding="utf-8"?>
<sst xmlns="http://schemas.openxmlformats.org/spreadsheetml/2006/main" count="115" uniqueCount="103">
  <si>
    <t>Boosterthon</t>
  </si>
  <si>
    <t>Family Fun Night</t>
  </si>
  <si>
    <t>OES 5k Race</t>
  </si>
  <si>
    <t>Total Events</t>
  </si>
  <si>
    <t>100-Events</t>
  </si>
  <si>
    <t>200- Community Building Events</t>
  </si>
  <si>
    <t>Movie Night</t>
  </si>
  <si>
    <t>Parent Socials</t>
  </si>
  <si>
    <t>Skate Nights</t>
  </si>
  <si>
    <t>Total 200 Community Building Events</t>
  </si>
  <si>
    <t>300 - Other Fundraising</t>
  </si>
  <si>
    <t>Budget Income</t>
  </si>
  <si>
    <t>Budget Expense</t>
  </si>
  <si>
    <t>Budget Net</t>
  </si>
  <si>
    <t>Amazon</t>
  </si>
  <si>
    <t>Apparel Sales</t>
  </si>
  <si>
    <t>Box Tops</t>
  </si>
  <si>
    <t>Cookie Dough</t>
  </si>
  <si>
    <t>Directory</t>
  </si>
  <si>
    <t>Engraved Bricks</t>
  </si>
  <si>
    <t>Grocery Receipts</t>
  </si>
  <si>
    <t>Membership</t>
  </si>
  <si>
    <t>School Supplies</t>
  </si>
  <si>
    <t>Yearbook</t>
  </si>
  <si>
    <t>Total 300 Fundraising</t>
  </si>
  <si>
    <t>500 Student Activities</t>
  </si>
  <si>
    <t>4th Grade Math Club</t>
  </si>
  <si>
    <t xml:space="preserve">6th Grade Basketball </t>
  </si>
  <si>
    <t>After School Art/Activities</t>
  </si>
  <si>
    <t>Afterschool Program Coordinator</t>
  </si>
  <si>
    <t>Enrichment Matter fees</t>
  </si>
  <si>
    <t>Karate</t>
  </si>
  <si>
    <t>Odyssey of the Mind</t>
  </si>
  <si>
    <t>Robotics</t>
  </si>
  <si>
    <t>Science Club</t>
  </si>
  <si>
    <t>Student Council</t>
  </si>
  <si>
    <t>Science Olympiad</t>
  </si>
  <si>
    <t>Total 500 Student Activities</t>
  </si>
  <si>
    <t>600 - Academic Enrichment</t>
  </si>
  <si>
    <t>National Certification and Praxis</t>
  </si>
  <si>
    <t>AAP</t>
  </si>
  <si>
    <t>Grade Level Enrichment Grants</t>
  </si>
  <si>
    <t>Guidance</t>
  </si>
  <si>
    <t>Autism Apps</t>
  </si>
  <si>
    <t>Language Arts</t>
  </si>
  <si>
    <t>PE Department</t>
  </si>
  <si>
    <t>Professional Development</t>
  </si>
  <si>
    <t>PTA Professional Development Grant</t>
  </si>
  <si>
    <t>Reading Department</t>
  </si>
  <si>
    <t>Spanish department</t>
  </si>
  <si>
    <t>Technology</t>
  </si>
  <si>
    <t>Total 600 Academic Enrichment</t>
  </si>
  <si>
    <t>700-Academic Enrichment Arts</t>
  </si>
  <si>
    <t>Art Department</t>
  </si>
  <si>
    <t>Art Dept framed artwork</t>
  </si>
  <si>
    <t>assembly</t>
  </si>
  <si>
    <t>grace art</t>
  </si>
  <si>
    <t>music department</t>
  </si>
  <si>
    <t>reflections</t>
  </si>
  <si>
    <t>Variety Show</t>
  </si>
  <si>
    <t>Total 700 Academic Enrichment Arts</t>
  </si>
  <si>
    <t>800- Other Areas</t>
  </si>
  <si>
    <t>admin expenses</t>
  </si>
  <si>
    <t>credit card fees</t>
  </si>
  <si>
    <t>field trip support</t>
  </si>
  <si>
    <t>first day folders</t>
  </si>
  <si>
    <t>grounds/landscaping</t>
  </si>
  <si>
    <t>insurance</t>
  </si>
  <si>
    <t>Marketing tools</t>
  </si>
  <si>
    <t>PTA enrichment and training</t>
  </si>
  <si>
    <t>sixth grade party</t>
  </si>
  <si>
    <t>teacher appreciation</t>
  </si>
  <si>
    <t>water</t>
  </si>
  <si>
    <t>website/technology</t>
  </si>
  <si>
    <t>Total 800 Other Areas</t>
  </si>
  <si>
    <t>900 - Community Building</t>
  </si>
  <si>
    <t>Community Donations</t>
  </si>
  <si>
    <t>International Night</t>
  </si>
  <si>
    <t>Open House</t>
  </si>
  <si>
    <t>PuzzleNight/game night</t>
  </si>
  <si>
    <t>Speaker Series and Refreshments</t>
  </si>
  <si>
    <t>Total 900 - community Building</t>
  </si>
  <si>
    <t>400-Camps</t>
  </si>
  <si>
    <t>Art</t>
  </si>
  <si>
    <t>Camp Invention</t>
  </si>
  <si>
    <t>Total 400 Camps</t>
  </si>
  <si>
    <t>910 Prior Year</t>
  </si>
  <si>
    <t>MICL - passthrough</t>
  </si>
  <si>
    <t>Total</t>
  </si>
  <si>
    <t>Winter Dance</t>
  </si>
  <si>
    <t>Autism Awareness Day</t>
  </si>
  <si>
    <t>6th Grade Garden Club</t>
  </si>
  <si>
    <t>OES PTA Budget through 5/9/2018</t>
  </si>
  <si>
    <t>2017-18</t>
  </si>
  <si>
    <t>2018-19</t>
  </si>
  <si>
    <t>Math Department</t>
  </si>
  <si>
    <t>Teacher Support (36 @ $250)</t>
  </si>
  <si>
    <t>hospitality(wine night/music concerts)</t>
  </si>
  <si>
    <t>Corporate Sponsors</t>
  </si>
  <si>
    <t>Dining for Dollars</t>
  </si>
  <si>
    <t>One Time Requests</t>
  </si>
  <si>
    <t>Canopy for Playground</t>
  </si>
  <si>
    <t>Panther Pride (Friends of Oakton)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</si>
</sst>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_);\(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3" fillId="0" borderId="0" xfId="0" applyFont="1"/>
    <xf numFmtId="164" fontId="3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0" xfId="0" applyFont="1" applyFill="1"/>
    <xf numFmtId="164" fontId="3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44" fontId="2" fillId="0" borderId="0" xfId="0" applyNumberFormat="1" applyFont="1"/>
    <xf numFmtId="44" fontId="3" fillId="0" borderId="0" xfId="0" applyNumberFormat="1" applyFont="1"/>
    <xf numFmtId="44" fontId="3" fillId="0" borderId="0" xfId="0" applyNumberFormat="1" applyFont="1" applyFill="1"/>
    <xf numFmtId="44" fontId="2" fillId="0" borderId="1" xfId="0" applyNumberFormat="1" applyFont="1" applyBorder="1"/>
    <xf numFmtId="44" fontId="3" fillId="0" borderId="1" xfId="0" applyNumberFormat="1" applyFont="1" applyBorder="1"/>
    <xf numFmtId="44" fontId="3" fillId="0" borderId="1" xfId="0" applyNumberFormat="1" applyFont="1" applyFill="1" applyBorder="1"/>
    <xf numFmtId="44" fontId="2" fillId="0" borderId="0" xfId="0" applyNumberFormat="1" applyFont="1" applyBorder="1"/>
    <xf numFmtId="44" fontId="3" fillId="0" borderId="0" xfId="0" applyNumberFormat="1" applyFont="1" applyBorder="1"/>
    <xf numFmtId="44" fontId="3" fillId="0" borderId="0" xfId="0" applyNumberFormat="1" applyFont="1" applyFill="1" applyBorder="1"/>
    <xf numFmtId="0" fontId="2" fillId="0" borderId="0" xfId="0" applyFont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4" fontId="2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tabSelected="1" zoomScaleNormal="100" workbookViewId="0">
      <pane ySplit="3" topLeftCell="A99" activePane="bottomLeft" state="frozen"/>
      <selection pane="bottomLeft" activeCell="I3" sqref="I1:I1048576"/>
    </sheetView>
  </sheetViews>
  <sheetFormatPr defaultColWidth="8.85546875" defaultRowHeight="15" x14ac:dyDescent="0.25"/>
  <cols>
    <col min="1" max="1" width="17.85546875" style="7" customWidth="1"/>
    <col min="2" max="2" width="11" style="18" customWidth="1"/>
    <col min="3" max="3" width="10.42578125" style="18" customWidth="1"/>
    <col min="4" max="4" width="10.28515625" style="21" customWidth="1"/>
    <col min="5" max="5" width="1.7109375" style="24" customWidth="1"/>
    <col min="6" max="6" width="10" style="8" hidden="1" customWidth="1"/>
    <col min="7" max="7" width="8.42578125" style="8" hidden="1" customWidth="1"/>
    <col min="8" max="8" width="10" style="9" hidden="1" customWidth="1"/>
    <col min="9" max="9" width="9.140625" style="1"/>
  </cols>
  <sheetData>
    <row r="1" spans="1:9" x14ac:dyDescent="0.25">
      <c r="A1" s="34" t="s">
        <v>92</v>
      </c>
      <c r="B1" s="34"/>
      <c r="C1" s="34"/>
      <c r="D1" s="34"/>
      <c r="E1" s="34"/>
      <c r="F1" s="34"/>
      <c r="G1" s="34"/>
      <c r="H1" s="34"/>
    </row>
    <row r="2" spans="1:9" x14ac:dyDescent="0.25">
      <c r="A2" s="15"/>
      <c r="B2" s="35" t="s">
        <v>94</v>
      </c>
      <c r="C2" s="36"/>
      <c r="D2" s="37"/>
      <c r="E2" s="16"/>
      <c r="F2" s="35" t="s">
        <v>93</v>
      </c>
      <c r="G2" s="36"/>
      <c r="H2" s="36"/>
    </row>
    <row r="3" spans="1:9" s="32" customFormat="1" ht="26.25" x14ac:dyDescent="0.25">
      <c r="A3" s="26"/>
      <c r="B3" s="33" t="s">
        <v>11</v>
      </c>
      <c r="C3" s="33" t="s">
        <v>12</v>
      </c>
      <c r="D3" s="27" t="s">
        <v>13</v>
      </c>
      <c r="E3" s="28"/>
      <c r="F3" s="29" t="s">
        <v>11</v>
      </c>
      <c r="G3" s="29" t="s">
        <v>12</v>
      </c>
      <c r="H3" s="30" t="s">
        <v>13</v>
      </c>
      <c r="I3" s="31"/>
    </row>
    <row r="4" spans="1:9" x14ac:dyDescent="0.25">
      <c r="A4" s="7" t="s">
        <v>4</v>
      </c>
    </row>
    <row r="5" spans="1:9" x14ac:dyDescent="0.25">
      <c r="A5" s="7" t="s">
        <v>102</v>
      </c>
      <c r="B5" s="18">
        <v>40000</v>
      </c>
      <c r="C5" s="18">
        <v>3727</v>
      </c>
      <c r="D5" s="21">
        <f>B5-C5</f>
        <v>36273</v>
      </c>
      <c r="F5" s="8">
        <v>19079.490000000002</v>
      </c>
      <c r="G5" s="8">
        <v>400</v>
      </c>
      <c r="H5" s="9">
        <f>F5-G5</f>
        <v>18679.490000000002</v>
      </c>
    </row>
    <row r="6" spans="1:9" x14ac:dyDescent="0.25">
      <c r="A6" s="7" t="s">
        <v>98</v>
      </c>
      <c r="B6" s="18">
        <v>17500</v>
      </c>
      <c r="C6" s="18">
        <v>800</v>
      </c>
      <c r="D6" s="21">
        <f t="shared" ref="D6:D9" si="0">B6-C6</f>
        <v>16700</v>
      </c>
    </row>
    <row r="7" spans="1:9" x14ac:dyDescent="0.25">
      <c r="A7" s="7" t="s">
        <v>0</v>
      </c>
      <c r="D7" s="21">
        <f t="shared" si="0"/>
        <v>0</v>
      </c>
      <c r="F7" s="8">
        <v>38000</v>
      </c>
      <c r="G7" s="8">
        <v>20630</v>
      </c>
      <c r="H7" s="9">
        <f t="shared" ref="H7:H10" si="1">F7-G7</f>
        <v>17370</v>
      </c>
    </row>
    <row r="8" spans="1:9" x14ac:dyDescent="0.25">
      <c r="A8" s="7" t="s">
        <v>1</v>
      </c>
      <c r="B8" s="18">
        <v>3300</v>
      </c>
      <c r="C8" s="18">
        <v>3300</v>
      </c>
      <c r="D8" s="21">
        <f t="shared" si="0"/>
        <v>0</v>
      </c>
      <c r="F8" s="8">
        <v>15656.5</v>
      </c>
      <c r="G8" s="8">
        <v>2810.12</v>
      </c>
      <c r="H8" s="9">
        <f t="shared" si="1"/>
        <v>12846.380000000001</v>
      </c>
    </row>
    <row r="9" spans="1:9" x14ac:dyDescent="0.25">
      <c r="A9" s="7" t="s">
        <v>2</v>
      </c>
      <c r="D9" s="21">
        <f t="shared" si="0"/>
        <v>0</v>
      </c>
      <c r="H9" s="9">
        <f t="shared" si="1"/>
        <v>0</v>
      </c>
    </row>
    <row r="10" spans="1:9" s="2" customFormat="1" x14ac:dyDescent="0.25">
      <c r="A10" s="4" t="s">
        <v>3</v>
      </c>
      <c r="B10" s="17">
        <f>SUM(B5:B9)</f>
        <v>60800</v>
      </c>
      <c r="C10" s="17">
        <f>SUM(C5:C9)</f>
        <v>7827</v>
      </c>
      <c r="D10" s="20">
        <f>SUM(D5:D9)</f>
        <v>52973</v>
      </c>
      <c r="E10" s="23"/>
      <c r="F10" s="5">
        <f>SUM(F5:F9)</f>
        <v>72735.990000000005</v>
      </c>
      <c r="G10" s="5">
        <f>SUM(G5:G9)</f>
        <v>23840.12</v>
      </c>
      <c r="H10" s="6">
        <f t="shared" si="1"/>
        <v>48895.87000000001</v>
      </c>
      <c r="I10" s="3"/>
    </row>
    <row r="12" spans="1:9" x14ac:dyDescent="0.25">
      <c r="A12" s="7" t="s">
        <v>5</v>
      </c>
    </row>
    <row r="13" spans="1:9" x14ac:dyDescent="0.25">
      <c r="A13" s="7" t="s">
        <v>99</v>
      </c>
      <c r="B13" s="18">
        <v>500</v>
      </c>
      <c r="D13" s="21">
        <f t="shared" ref="D13:D68" si="2">B13-C13</f>
        <v>500</v>
      </c>
      <c r="F13" s="8">
        <v>612.32000000000005</v>
      </c>
      <c r="H13" s="9">
        <f>F13-G13</f>
        <v>612.32000000000005</v>
      </c>
    </row>
    <row r="14" spans="1:9" x14ac:dyDescent="0.25">
      <c r="A14" s="7" t="s">
        <v>6</v>
      </c>
      <c r="B14" s="18">
        <v>126</v>
      </c>
      <c r="C14" s="18">
        <v>1500</v>
      </c>
      <c r="D14" s="21">
        <f t="shared" si="2"/>
        <v>-1374</v>
      </c>
      <c r="F14" s="8">
        <v>220</v>
      </c>
      <c r="G14" s="8">
        <v>1240</v>
      </c>
      <c r="H14" s="9">
        <f t="shared" ref="H14:H16" si="3">F14-G14</f>
        <v>-1020</v>
      </c>
    </row>
    <row r="15" spans="1:9" x14ac:dyDescent="0.25">
      <c r="A15" s="7" t="s">
        <v>7</v>
      </c>
      <c r="D15" s="21">
        <f t="shared" si="2"/>
        <v>0</v>
      </c>
      <c r="F15" s="8">
        <v>350</v>
      </c>
      <c r="G15" s="8">
        <v>350</v>
      </c>
      <c r="H15" s="9">
        <f t="shared" si="3"/>
        <v>0</v>
      </c>
    </row>
    <row r="16" spans="1:9" x14ac:dyDescent="0.25">
      <c r="A16" s="7" t="s">
        <v>8</v>
      </c>
      <c r="B16" s="18">
        <v>1125</v>
      </c>
      <c r="D16" s="21">
        <f t="shared" si="2"/>
        <v>1125</v>
      </c>
      <c r="F16" s="8">
        <v>2050</v>
      </c>
      <c r="H16" s="9">
        <f t="shared" si="3"/>
        <v>2050</v>
      </c>
    </row>
    <row r="17" spans="1:9" s="2" customFormat="1" x14ac:dyDescent="0.25">
      <c r="A17" s="4" t="s">
        <v>9</v>
      </c>
      <c r="B17" s="17">
        <f>SUM(B13:B16)</f>
        <v>1751</v>
      </c>
      <c r="C17" s="17">
        <f>SUM(C13:C16)</f>
        <v>1500</v>
      </c>
      <c r="D17" s="20">
        <f>SUM(D13:D16)</f>
        <v>251</v>
      </c>
      <c r="E17" s="23"/>
      <c r="F17" s="5">
        <f>SUM(F13:F16)</f>
        <v>3232.32</v>
      </c>
      <c r="G17" s="5">
        <f t="shared" ref="G17:H17" si="4">SUM(G13:G16)</f>
        <v>1590</v>
      </c>
      <c r="H17" s="6">
        <f t="shared" si="4"/>
        <v>1642.3200000000002</v>
      </c>
      <c r="I17" s="3"/>
    </row>
    <row r="19" spans="1:9" x14ac:dyDescent="0.25">
      <c r="A19" s="7" t="s">
        <v>10</v>
      </c>
    </row>
    <row r="20" spans="1:9" x14ac:dyDescent="0.25">
      <c r="A20" s="7" t="s">
        <v>14</v>
      </c>
      <c r="B20" s="18">
        <v>300</v>
      </c>
      <c r="D20" s="21">
        <f t="shared" si="2"/>
        <v>300</v>
      </c>
      <c r="F20" s="8">
        <v>100</v>
      </c>
      <c r="H20" s="9">
        <f>F20-G20</f>
        <v>100</v>
      </c>
    </row>
    <row r="21" spans="1:9" x14ac:dyDescent="0.25">
      <c r="A21" s="7" t="s">
        <v>15</v>
      </c>
      <c r="B21" s="18">
        <v>1589</v>
      </c>
      <c r="C21" s="18">
        <v>1781.25</v>
      </c>
      <c r="D21" s="21">
        <f t="shared" si="2"/>
        <v>-192.25</v>
      </c>
      <c r="F21" s="8">
        <v>1307</v>
      </c>
      <c r="G21" s="8">
        <v>1110</v>
      </c>
      <c r="H21" s="9">
        <f t="shared" ref="H21:H29" si="5">F21-G21</f>
        <v>197</v>
      </c>
    </row>
    <row r="22" spans="1:9" x14ac:dyDescent="0.25">
      <c r="A22" s="7" t="s">
        <v>16</v>
      </c>
      <c r="B22" s="18">
        <v>484.2</v>
      </c>
      <c r="D22" s="21">
        <f t="shared" si="2"/>
        <v>484.2</v>
      </c>
      <c r="F22" s="8">
        <v>733.5</v>
      </c>
      <c r="H22" s="9">
        <f t="shared" si="5"/>
        <v>733.5</v>
      </c>
    </row>
    <row r="23" spans="1:9" x14ac:dyDescent="0.25">
      <c r="A23" s="7" t="s">
        <v>17</v>
      </c>
      <c r="D23" s="21">
        <f t="shared" si="2"/>
        <v>0</v>
      </c>
      <c r="H23" s="9">
        <f t="shared" si="5"/>
        <v>0</v>
      </c>
    </row>
    <row r="24" spans="1:9" x14ac:dyDescent="0.25">
      <c r="A24" s="7" t="s">
        <v>18</v>
      </c>
      <c r="D24" s="21">
        <f t="shared" si="2"/>
        <v>0</v>
      </c>
      <c r="F24" s="8">
        <v>354.04</v>
      </c>
      <c r="H24" s="9">
        <f t="shared" si="5"/>
        <v>354.04</v>
      </c>
    </row>
    <row r="25" spans="1:9" x14ac:dyDescent="0.25">
      <c r="A25" s="7" t="s">
        <v>19</v>
      </c>
      <c r="B25" s="18">
        <v>1909.24</v>
      </c>
      <c r="C25" s="18">
        <v>950</v>
      </c>
      <c r="D25" s="21">
        <f t="shared" si="2"/>
        <v>959.24</v>
      </c>
      <c r="F25" s="8">
        <v>5000</v>
      </c>
      <c r="G25" s="8">
        <v>2000</v>
      </c>
      <c r="H25" s="9">
        <f t="shared" si="5"/>
        <v>3000</v>
      </c>
    </row>
    <row r="26" spans="1:9" x14ac:dyDescent="0.25">
      <c r="A26" s="7" t="s">
        <v>20</v>
      </c>
      <c r="B26" s="18">
        <v>138.34</v>
      </c>
      <c r="D26" s="21">
        <f t="shared" si="2"/>
        <v>138.34</v>
      </c>
      <c r="F26" s="8">
        <v>500</v>
      </c>
      <c r="H26" s="9">
        <f t="shared" si="5"/>
        <v>500</v>
      </c>
    </row>
    <row r="27" spans="1:9" x14ac:dyDescent="0.25">
      <c r="A27" s="7" t="s">
        <v>21</v>
      </c>
      <c r="B27" s="18">
        <v>1551</v>
      </c>
      <c r="C27" s="18">
        <f>576+15</f>
        <v>591</v>
      </c>
      <c r="D27" s="21">
        <f t="shared" si="2"/>
        <v>960</v>
      </c>
      <c r="F27" s="8">
        <v>1814</v>
      </c>
      <c r="G27" s="8">
        <v>816.75</v>
      </c>
      <c r="H27" s="9">
        <f t="shared" si="5"/>
        <v>997.25</v>
      </c>
    </row>
    <row r="28" spans="1:9" x14ac:dyDescent="0.25">
      <c r="A28" s="7" t="s">
        <v>22</v>
      </c>
      <c r="B28" s="18">
        <v>1728.36</v>
      </c>
      <c r="D28" s="21">
        <f t="shared" si="2"/>
        <v>1728.36</v>
      </c>
      <c r="F28" s="8">
        <v>1790.08</v>
      </c>
      <c r="H28" s="9">
        <f t="shared" si="5"/>
        <v>1790.08</v>
      </c>
    </row>
    <row r="29" spans="1:9" s="14" customFormat="1" x14ac:dyDescent="0.25">
      <c r="A29" s="10" t="s">
        <v>23</v>
      </c>
      <c r="B29" s="19">
        <v>2560</v>
      </c>
      <c r="C29" s="19">
        <v>4150</v>
      </c>
      <c r="D29" s="22">
        <f t="shared" si="2"/>
        <v>-1590</v>
      </c>
      <c r="E29" s="25"/>
      <c r="F29" s="11">
        <v>2720</v>
      </c>
      <c r="G29" s="11">
        <v>990.45</v>
      </c>
      <c r="H29" s="12">
        <f t="shared" si="5"/>
        <v>1729.55</v>
      </c>
      <c r="I29" s="13"/>
    </row>
    <row r="30" spans="1:9" s="2" customFormat="1" x14ac:dyDescent="0.25">
      <c r="A30" s="4" t="s">
        <v>24</v>
      </c>
      <c r="B30" s="17">
        <f>SUM(B20:B29)</f>
        <v>10260.14</v>
      </c>
      <c r="C30" s="17">
        <f>SUM(C20:C29)</f>
        <v>7472.25</v>
      </c>
      <c r="D30" s="17">
        <f>SUM(D20:D29)</f>
        <v>2787.8899999999994</v>
      </c>
      <c r="E30" s="17"/>
      <c r="F30" s="5">
        <f>SUM(F20:F29)</f>
        <v>14318.62</v>
      </c>
      <c r="G30" s="5">
        <f t="shared" ref="G30:H30" si="6">SUM(G20:G29)</f>
        <v>4917.2</v>
      </c>
      <c r="H30" s="6">
        <f t="shared" si="6"/>
        <v>9401.42</v>
      </c>
      <c r="I30" s="3"/>
    </row>
    <row r="32" spans="1:9" x14ac:dyDescent="0.25">
      <c r="A32" s="7" t="s">
        <v>82</v>
      </c>
      <c r="D32" s="21">
        <f t="shared" si="2"/>
        <v>0</v>
      </c>
    </row>
    <row r="33" spans="1:9" x14ac:dyDescent="0.25">
      <c r="A33" s="7" t="s">
        <v>83</v>
      </c>
      <c r="D33" s="21">
        <f t="shared" si="2"/>
        <v>0</v>
      </c>
    </row>
    <row r="34" spans="1:9" x14ac:dyDescent="0.25">
      <c r="A34" s="7" t="s">
        <v>84</v>
      </c>
      <c r="D34" s="21">
        <f t="shared" si="2"/>
        <v>0</v>
      </c>
    </row>
    <row r="35" spans="1:9" s="2" customFormat="1" x14ac:dyDescent="0.25">
      <c r="A35" s="4" t="s">
        <v>85</v>
      </c>
      <c r="B35" s="17"/>
      <c r="C35" s="17"/>
      <c r="D35" s="21">
        <f t="shared" si="2"/>
        <v>0</v>
      </c>
      <c r="E35" s="24"/>
      <c r="F35" s="5"/>
      <c r="G35" s="5"/>
      <c r="H35" s="6"/>
      <c r="I35" s="3"/>
    </row>
    <row r="36" spans="1:9" s="2" customFormat="1" x14ac:dyDescent="0.25">
      <c r="A36" s="4"/>
      <c r="B36" s="17"/>
      <c r="C36" s="17"/>
      <c r="D36" s="21"/>
      <c r="E36" s="24"/>
      <c r="F36" s="5"/>
      <c r="G36" s="5"/>
      <c r="H36" s="6"/>
      <c r="I36" s="3"/>
    </row>
    <row r="37" spans="1:9" s="2" customFormat="1" ht="26.25" x14ac:dyDescent="0.25">
      <c r="A37" s="4"/>
      <c r="B37" s="17"/>
      <c r="C37" s="17"/>
      <c r="D37" s="21"/>
      <c r="E37" s="24"/>
      <c r="F37" s="5" t="s">
        <v>11</v>
      </c>
      <c r="G37" s="5" t="s">
        <v>12</v>
      </c>
      <c r="H37" s="6" t="s">
        <v>13</v>
      </c>
      <c r="I37" s="3"/>
    </row>
    <row r="38" spans="1:9" x14ac:dyDescent="0.25">
      <c r="A38" s="7" t="s">
        <v>25</v>
      </c>
    </row>
    <row r="39" spans="1:9" x14ac:dyDescent="0.25">
      <c r="A39" s="7" t="s">
        <v>26</v>
      </c>
      <c r="D39" s="21">
        <f t="shared" si="2"/>
        <v>0</v>
      </c>
      <c r="G39" s="8">
        <v>85</v>
      </c>
      <c r="H39" s="9">
        <f>F39-G39</f>
        <v>-85</v>
      </c>
    </row>
    <row r="40" spans="1:9" x14ac:dyDescent="0.25">
      <c r="A40" s="7" t="s">
        <v>91</v>
      </c>
      <c r="C40" s="18">
        <v>350</v>
      </c>
      <c r="D40" s="21">
        <f t="shared" si="2"/>
        <v>-350</v>
      </c>
    </row>
    <row r="41" spans="1:9" s="14" customFormat="1" x14ac:dyDescent="0.25">
      <c r="A41" s="10" t="s">
        <v>27</v>
      </c>
      <c r="B41" s="19">
        <v>1723</v>
      </c>
      <c r="C41" s="19"/>
      <c r="D41" s="21">
        <f t="shared" si="2"/>
        <v>1723</v>
      </c>
      <c r="E41" s="24"/>
      <c r="F41" s="11">
        <v>1584</v>
      </c>
      <c r="G41" s="11"/>
      <c r="H41" s="12">
        <f t="shared" ref="H41:H50" si="7">F41-G41</f>
        <v>1584</v>
      </c>
      <c r="I41" s="13"/>
    </row>
    <row r="42" spans="1:9" x14ac:dyDescent="0.25">
      <c r="A42" s="7" t="s">
        <v>28</v>
      </c>
      <c r="C42" s="18">
        <v>450.26</v>
      </c>
      <c r="D42" s="21">
        <f t="shared" si="2"/>
        <v>-450.26</v>
      </c>
      <c r="F42" s="8">
        <v>90</v>
      </c>
      <c r="H42" s="9">
        <f t="shared" si="7"/>
        <v>90</v>
      </c>
    </row>
    <row r="43" spans="1:9" x14ac:dyDescent="0.25">
      <c r="A43" s="7" t="s">
        <v>29</v>
      </c>
      <c r="B43" s="18">
        <v>4779.3500000000004</v>
      </c>
      <c r="C43" s="18">
        <v>1887.91</v>
      </c>
      <c r="D43" s="21">
        <f t="shared" si="2"/>
        <v>2891.4400000000005</v>
      </c>
      <c r="F43" s="8">
        <v>3940.65</v>
      </c>
      <c r="G43" s="8">
        <v>4606.12</v>
      </c>
      <c r="H43" s="9">
        <f t="shared" si="7"/>
        <v>-665.4699999999998</v>
      </c>
    </row>
    <row r="44" spans="1:9" x14ac:dyDescent="0.25">
      <c r="A44" s="7" t="s">
        <v>30</v>
      </c>
      <c r="D44" s="21">
        <f t="shared" si="2"/>
        <v>0</v>
      </c>
      <c r="G44" s="8">
        <v>113.08</v>
      </c>
      <c r="H44" s="9">
        <f t="shared" si="7"/>
        <v>-113.08</v>
      </c>
    </row>
    <row r="45" spans="1:9" x14ac:dyDescent="0.25">
      <c r="A45" s="7" t="s">
        <v>31</v>
      </c>
      <c r="D45" s="21">
        <f t="shared" si="2"/>
        <v>0</v>
      </c>
      <c r="H45" s="9">
        <f t="shared" si="7"/>
        <v>0</v>
      </c>
    </row>
    <row r="46" spans="1:9" x14ac:dyDescent="0.25">
      <c r="A46" s="7" t="s">
        <v>32</v>
      </c>
      <c r="C46" s="18">
        <v>220</v>
      </c>
      <c r="D46" s="21">
        <f t="shared" si="2"/>
        <v>-220</v>
      </c>
      <c r="G46" s="8">
        <v>135</v>
      </c>
      <c r="H46" s="9">
        <f t="shared" si="7"/>
        <v>-135</v>
      </c>
    </row>
    <row r="47" spans="1:9" s="14" customFormat="1" x14ac:dyDescent="0.25">
      <c r="A47" s="10" t="s">
        <v>33</v>
      </c>
      <c r="B47" s="19"/>
      <c r="C47" s="19"/>
      <c r="D47" s="21">
        <f t="shared" si="2"/>
        <v>0</v>
      </c>
      <c r="E47" s="24"/>
      <c r="F47" s="11">
        <v>1000</v>
      </c>
      <c r="G47" s="11">
        <v>1500</v>
      </c>
      <c r="H47" s="12">
        <f t="shared" si="7"/>
        <v>-500</v>
      </c>
      <c r="I47" s="13"/>
    </row>
    <row r="48" spans="1:9" x14ac:dyDescent="0.25">
      <c r="A48" s="7" t="s">
        <v>34</v>
      </c>
      <c r="C48" s="18">
        <v>405.95</v>
      </c>
      <c r="D48" s="21">
        <f t="shared" si="2"/>
        <v>-405.95</v>
      </c>
      <c r="F48" s="8">
        <v>465</v>
      </c>
      <c r="G48" s="8">
        <v>465</v>
      </c>
      <c r="H48" s="9">
        <f t="shared" si="7"/>
        <v>0</v>
      </c>
    </row>
    <row r="49" spans="1:9" x14ac:dyDescent="0.25">
      <c r="A49" s="7" t="s">
        <v>35</v>
      </c>
      <c r="C49" s="18">
        <v>400</v>
      </c>
      <c r="D49" s="21">
        <f t="shared" si="2"/>
        <v>-400</v>
      </c>
      <c r="G49" s="8">
        <v>400</v>
      </c>
      <c r="H49" s="9">
        <f t="shared" si="7"/>
        <v>-400</v>
      </c>
    </row>
    <row r="50" spans="1:9" x14ac:dyDescent="0.25">
      <c r="A50" s="7" t="s">
        <v>36</v>
      </c>
      <c r="D50" s="21">
        <f t="shared" si="2"/>
        <v>0</v>
      </c>
      <c r="H50" s="9">
        <f t="shared" si="7"/>
        <v>0</v>
      </c>
    </row>
    <row r="51" spans="1:9" s="2" customFormat="1" x14ac:dyDescent="0.25">
      <c r="A51" s="4" t="s">
        <v>37</v>
      </c>
      <c r="B51" s="17">
        <f>SUM(B39:B50)</f>
        <v>6502.35</v>
      </c>
      <c r="C51" s="17">
        <f t="shared" ref="C51:D51" si="8">SUM(C39:C50)</f>
        <v>3714.12</v>
      </c>
      <c r="D51" s="17">
        <f t="shared" si="8"/>
        <v>2788.2300000000005</v>
      </c>
      <c r="E51" s="17"/>
      <c r="F51" s="5">
        <f>SUM(F38:F50)</f>
        <v>7079.65</v>
      </c>
      <c r="G51" s="5">
        <f t="shared" ref="G51:H51" si="9">SUM(G38:G50)</f>
        <v>7304.2</v>
      </c>
      <c r="H51" s="6">
        <f t="shared" si="9"/>
        <v>-224.54999999999984</v>
      </c>
      <c r="I51" s="3"/>
    </row>
    <row r="53" spans="1:9" x14ac:dyDescent="0.25">
      <c r="A53" s="7" t="s">
        <v>38</v>
      </c>
    </row>
    <row r="54" spans="1:9" x14ac:dyDescent="0.25">
      <c r="A54" s="7" t="s">
        <v>39</v>
      </c>
      <c r="C54" s="18">
        <v>1500</v>
      </c>
      <c r="D54" s="21">
        <f t="shared" si="2"/>
        <v>-1500</v>
      </c>
      <c r="G54" s="8">
        <v>1500</v>
      </c>
      <c r="H54" s="9">
        <f>F54-G54</f>
        <v>-1500</v>
      </c>
    </row>
    <row r="55" spans="1:9" x14ac:dyDescent="0.25">
      <c r="A55" s="7" t="s">
        <v>40</v>
      </c>
      <c r="C55" s="18">
        <v>500</v>
      </c>
      <c r="D55" s="21">
        <f t="shared" si="2"/>
        <v>-500</v>
      </c>
      <c r="G55" s="8">
        <v>500</v>
      </c>
      <c r="H55" s="9">
        <f t="shared" ref="H55:H68" si="10">F55-G55</f>
        <v>-500</v>
      </c>
    </row>
    <row r="56" spans="1:9" x14ac:dyDescent="0.25">
      <c r="A56" s="7" t="s">
        <v>41</v>
      </c>
      <c r="C56" s="18">
        <v>1400</v>
      </c>
      <c r="D56" s="21">
        <f t="shared" si="2"/>
        <v>-1400</v>
      </c>
      <c r="G56" s="8">
        <v>1400</v>
      </c>
      <c r="H56" s="9">
        <f t="shared" si="10"/>
        <v>-1400</v>
      </c>
    </row>
    <row r="57" spans="1:9" x14ac:dyDescent="0.25">
      <c r="A57" s="7" t="s">
        <v>42</v>
      </c>
      <c r="C57" s="18">
        <v>500</v>
      </c>
      <c r="D57" s="21">
        <f t="shared" si="2"/>
        <v>-500</v>
      </c>
      <c r="G57" s="8">
        <v>500</v>
      </c>
      <c r="H57" s="9">
        <f t="shared" si="10"/>
        <v>-500</v>
      </c>
    </row>
    <row r="58" spans="1:9" s="14" customFormat="1" x14ac:dyDescent="0.25">
      <c r="A58" s="10" t="s">
        <v>43</v>
      </c>
      <c r="B58" s="19"/>
      <c r="C58" s="19">
        <v>150</v>
      </c>
      <c r="D58" s="22">
        <f t="shared" si="2"/>
        <v>-150</v>
      </c>
      <c r="E58" s="25"/>
      <c r="F58" s="11"/>
      <c r="G58" s="11">
        <v>150</v>
      </c>
      <c r="H58" s="12">
        <f t="shared" si="10"/>
        <v>-150</v>
      </c>
      <c r="I58" s="13"/>
    </row>
    <row r="59" spans="1:9" x14ac:dyDescent="0.25">
      <c r="A59" s="7" t="s">
        <v>44</v>
      </c>
      <c r="C59" s="18">
        <v>500</v>
      </c>
      <c r="D59" s="21">
        <f t="shared" si="2"/>
        <v>-500</v>
      </c>
      <c r="G59" s="8">
        <v>2300</v>
      </c>
      <c r="H59" s="9">
        <f t="shared" si="10"/>
        <v>-2300</v>
      </c>
    </row>
    <row r="60" spans="1:9" x14ac:dyDescent="0.25">
      <c r="A60" s="7" t="s">
        <v>95</v>
      </c>
      <c r="C60" s="18">
        <v>500</v>
      </c>
      <c r="D60" s="21">
        <f t="shared" si="2"/>
        <v>-500</v>
      </c>
    </row>
    <row r="61" spans="1:9" x14ac:dyDescent="0.25">
      <c r="A61" s="7" t="s">
        <v>100</v>
      </c>
      <c r="C61" s="18">
        <v>4500</v>
      </c>
      <c r="D61" s="21">
        <f t="shared" si="2"/>
        <v>-4500</v>
      </c>
    </row>
    <row r="62" spans="1:9" x14ac:dyDescent="0.25">
      <c r="A62" s="7" t="s">
        <v>45</v>
      </c>
      <c r="C62" s="18">
        <v>500</v>
      </c>
      <c r="D62" s="21">
        <f t="shared" si="2"/>
        <v>-500</v>
      </c>
      <c r="G62" s="8">
        <v>500</v>
      </c>
      <c r="H62" s="9">
        <f t="shared" si="10"/>
        <v>-500</v>
      </c>
    </row>
    <row r="63" spans="1:9" x14ac:dyDescent="0.25">
      <c r="A63" s="7" t="s">
        <v>46</v>
      </c>
      <c r="C63" s="18">
        <v>6000</v>
      </c>
      <c r="D63" s="21">
        <f t="shared" si="2"/>
        <v>-6000</v>
      </c>
      <c r="G63" s="8">
        <v>6000</v>
      </c>
      <c r="H63" s="9">
        <f t="shared" si="10"/>
        <v>-6000</v>
      </c>
    </row>
    <row r="64" spans="1:9" x14ac:dyDescent="0.25">
      <c r="A64" s="7" t="s">
        <v>47</v>
      </c>
      <c r="D64" s="21">
        <f t="shared" si="2"/>
        <v>0</v>
      </c>
      <c r="H64" s="9">
        <f t="shared" si="10"/>
        <v>0</v>
      </c>
    </row>
    <row r="65" spans="1:9" x14ac:dyDescent="0.25">
      <c r="A65" s="7" t="s">
        <v>48</v>
      </c>
      <c r="C65" s="18">
        <v>0</v>
      </c>
      <c r="D65" s="21">
        <f t="shared" si="2"/>
        <v>0</v>
      </c>
      <c r="G65" s="8">
        <v>500</v>
      </c>
      <c r="H65" s="9">
        <f t="shared" si="10"/>
        <v>-500</v>
      </c>
    </row>
    <row r="66" spans="1:9" x14ac:dyDescent="0.25">
      <c r="A66" s="7" t="s">
        <v>49</v>
      </c>
      <c r="C66" s="18">
        <v>500</v>
      </c>
      <c r="D66" s="21">
        <f t="shared" si="2"/>
        <v>-500</v>
      </c>
      <c r="G66" s="8">
        <v>150</v>
      </c>
      <c r="H66" s="9">
        <f t="shared" si="10"/>
        <v>-150</v>
      </c>
    </row>
    <row r="67" spans="1:9" x14ac:dyDescent="0.25">
      <c r="A67" s="7" t="s">
        <v>96</v>
      </c>
      <c r="C67" s="18">
        <v>10250</v>
      </c>
      <c r="D67" s="21">
        <f t="shared" si="2"/>
        <v>-10250</v>
      </c>
      <c r="G67" s="8">
        <v>8600</v>
      </c>
      <c r="H67" s="9">
        <f t="shared" si="10"/>
        <v>-8600</v>
      </c>
    </row>
    <row r="68" spans="1:9" x14ac:dyDescent="0.25">
      <c r="A68" s="7" t="s">
        <v>50</v>
      </c>
      <c r="C68" s="18">
        <v>6000</v>
      </c>
      <c r="D68" s="21">
        <f t="shared" si="2"/>
        <v>-6000</v>
      </c>
      <c r="G68" s="8">
        <v>6000</v>
      </c>
      <c r="H68" s="9">
        <f t="shared" si="10"/>
        <v>-6000</v>
      </c>
    </row>
    <row r="69" spans="1:9" s="2" customFormat="1" x14ac:dyDescent="0.25">
      <c r="A69" s="4" t="s">
        <v>51</v>
      </c>
      <c r="B69" s="17">
        <f>SUM(B54:B68)</f>
        <v>0</v>
      </c>
      <c r="C69" s="17">
        <f>SUM(C54:C68)</f>
        <v>32800</v>
      </c>
      <c r="D69" s="17">
        <f>SUM(D54:D68)</f>
        <v>-32800</v>
      </c>
      <c r="E69" s="17"/>
      <c r="F69" s="5">
        <f t="shared" ref="F69:H69" si="11">SUM(F54:F68)</f>
        <v>0</v>
      </c>
      <c r="G69" s="5">
        <f t="shared" si="11"/>
        <v>28100</v>
      </c>
      <c r="H69" s="6">
        <f t="shared" si="11"/>
        <v>-28100</v>
      </c>
      <c r="I69" s="3"/>
    </row>
    <row r="73" spans="1:9" s="2" customFormat="1" ht="26.25" x14ac:dyDescent="0.25">
      <c r="A73" s="4"/>
      <c r="B73" s="17"/>
      <c r="C73" s="17"/>
      <c r="D73" s="21"/>
      <c r="E73" s="24"/>
      <c r="F73" s="5" t="s">
        <v>11</v>
      </c>
      <c r="G73" s="5" t="s">
        <v>12</v>
      </c>
      <c r="H73" s="6" t="s">
        <v>13</v>
      </c>
      <c r="I73" s="3"/>
    </row>
    <row r="74" spans="1:9" s="2" customFormat="1" x14ac:dyDescent="0.25">
      <c r="A74" s="7" t="s">
        <v>52</v>
      </c>
      <c r="B74" s="18"/>
      <c r="C74" s="18"/>
      <c r="D74" s="21"/>
      <c r="E74" s="24"/>
      <c r="F74" s="5"/>
      <c r="G74" s="5"/>
      <c r="H74" s="6"/>
      <c r="I74" s="3"/>
    </row>
    <row r="75" spans="1:9" x14ac:dyDescent="0.25">
      <c r="A75" s="7" t="s">
        <v>53</v>
      </c>
      <c r="C75" s="18">
        <v>500</v>
      </c>
      <c r="D75" s="21">
        <f t="shared" ref="D75:D116" si="12">B75-C75</f>
        <v>-500</v>
      </c>
      <c r="G75" s="8">
        <v>4857.99</v>
      </c>
      <c r="H75" s="9">
        <f>F75-G75</f>
        <v>-4857.99</v>
      </c>
    </row>
    <row r="76" spans="1:9" x14ac:dyDescent="0.25">
      <c r="A76" s="7" t="s">
        <v>54</v>
      </c>
      <c r="D76" s="21">
        <f t="shared" si="12"/>
        <v>0</v>
      </c>
      <c r="H76" s="9">
        <f t="shared" ref="H76:H81" si="13">F76-G76</f>
        <v>0</v>
      </c>
    </row>
    <row r="77" spans="1:9" x14ac:dyDescent="0.25">
      <c r="A77" s="7" t="s">
        <v>55</v>
      </c>
      <c r="C77" s="18">
        <v>2000</v>
      </c>
      <c r="D77" s="21">
        <f t="shared" si="12"/>
        <v>-2000</v>
      </c>
      <c r="G77" s="8">
        <v>2000</v>
      </c>
      <c r="H77" s="9">
        <f t="shared" si="13"/>
        <v>-2000</v>
      </c>
    </row>
    <row r="78" spans="1:9" x14ac:dyDescent="0.25">
      <c r="A78" s="7" t="s">
        <v>56</v>
      </c>
      <c r="C78" s="18">
        <v>2100</v>
      </c>
      <c r="D78" s="21">
        <f t="shared" si="12"/>
        <v>-2100</v>
      </c>
      <c r="G78" s="8">
        <v>2500</v>
      </c>
      <c r="H78" s="9">
        <f t="shared" si="13"/>
        <v>-2500</v>
      </c>
    </row>
    <row r="79" spans="1:9" x14ac:dyDescent="0.25">
      <c r="A79" s="7" t="s">
        <v>57</v>
      </c>
      <c r="C79" s="18">
        <v>500</v>
      </c>
      <c r="D79" s="21">
        <f t="shared" si="12"/>
        <v>-500</v>
      </c>
      <c r="G79" s="8">
        <v>500</v>
      </c>
      <c r="H79" s="9">
        <f t="shared" si="13"/>
        <v>-500</v>
      </c>
    </row>
    <row r="80" spans="1:9" x14ac:dyDescent="0.25">
      <c r="A80" s="7" t="s">
        <v>58</v>
      </c>
      <c r="C80" s="18">
        <v>425</v>
      </c>
      <c r="D80" s="21">
        <f t="shared" si="12"/>
        <v>-425</v>
      </c>
      <c r="G80" s="8">
        <v>300</v>
      </c>
      <c r="H80" s="9">
        <f t="shared" si="13"/>
        <v>-300</v>
      </c>
    </row>
    <row r="81" spans="1:9" x14ac:dyDescent="0.25">
      <c r="A81" s="7" t="s">
        <v>59</v>
      </c>
      <c r="C81" s="18">
        <v>500</v>
      </c>
      <c r="D81" s="21">
        <f t="shared" si="12"/>
        <v>-500</v>
      </c>
      <c r="G81" s="8">
        <v>500</v>
      </c>
      <c r="H81" s="9">
        <f t="shared" si="13"/>
        <v>-500</v>
      </c>
    </row>
    <row r="82" spans="1:9" s="2" customFormat="1" x14ac:dyDescent="0.25">
      <c r="A82" s="4" t="s">
        <v>60</v>
      </c>
      <c r="B82" s="17">
        <f>SUM(B75:B81)</f>
        <v>0</v>
      </c>
      <c r="C82" s="17">
        <f t="shared" ref="C82:D82" si="14">SUM(C75:C81)</f>
        <v>6025</v>
      </c>
      <c r="D82" s="17">
        <f t="shared" si="14"/>
        <v>-6025</v>
      </c>
      <c r="E82" s="17"/>
      <c r="F82" s="5">
        <f>SUM(F75:F81)</f>
        <v>0</v>
      </c>
      <c r="G82" s="5">
        <f t="shared" ref="G82:H82" si="15">SUM(G75:G81)</f>
        <v>10657.99</v>
      </c>
      <c r="H82" s="6">
        <f t="shared" si="15"/>
        <v>-10657.99</v>
      </c>
      <c r="I82" s="3"/>
    </row>
    <row r="84" spans="1:9" s="2" customFormat="1" x14ac:dyDescent="0.25">
      <c r="A84" s="7" t="s">
        <v>61</v>
      </c>
      <c r="B84" s="18"/>
      <c r="C84" s="18"/>
      <c r="D84" s="21"/>
      <c r="E84" s="24"/>
      <c r="F84" s="5"/>
      <c r="G84" s="5"/>
      <c r="H84" s="6"/>
      <c r="I84" s="3"/>
    </row>
    <row r="85" spans="1:9" x14ac:dyDescent="0.25">
      <c r="A85" s="7" t="s">
        <v>62</v>
      </c>
      <c r="C85" s="18">
        <v>4000</v>
      </c>
      <c r="D85" s="21">
        <f t="shared" si="12"/>
        <v>-4000</v>
      </c>
      <c r="F85" s="8">
        <v>3.83</v>
      </c>
      <c r="G85" s="8">
        <v>821.34</v>
      </c>
      <c r="H85" s="9">
        <f>F85-G85</f>
        <v>-817.51</v>
      </c>
    </row>
    <row r="86" spans="1:9" x14ac:dyDescent="0.25">
      <c r="A86" s="7" t="s">
        <v>101</v>
      </c>
      <c r="C86" s="18">
        <v>9183</v>
      </c>
    </row>
    <row r="87" spans="1:9" x14ac:dyDescent="0.25">
      <c r="A87" s="7" t="s">
        <v>63</v>
      </c>
      <c r="C87" s="18">
        <v>2000</v>
      </c>
      <c r="D87" s="21">
        <f t="shared" si="12"/>
        <v>-2000</v>
      </c>
      <c r="F87" s="8">
        <v>27.5</v>
      </c>
      <c r="G87" s="8">
        <v>1686.79</v>
      </c>
      <c r="H87" s="9">
        <f t="shared" ref="H87:H98" si="16">F87-G87</f>
        <v>-1659.29</v>
      </c>
    </row>
    <row r="88" spans="1:9" x14ac:dyDescent="0.25">
      <c r="A88" s="7" t="s">
        <v>64</v>
      </c>
      <c r="C88" s="18">
        <v>1109</v>
      </c>
      <c r="D88" s="21">
        <f t="shared" si="12"/>
        <v>-1109</v>
      </c>
      <c r="G88" s="8">
        <v>1109</v>
      </c>
      <c r="H88" s="9">
        <f t="shared" si="16"/>
        <v>-1109</v>
      </c>
    </row>
    <row r="89" spans="1:9" x14ac:dyDescent="0.25">
      <c r="A89" s="7" t="s">
        <v>65</v>
      </c>
      <c r="C89" s="18">
        <v>0</v>
      </c>
      <c r="D89" s="21">
        <f t="shared" si="12"/>
        <v>0</v>
      </c>
      <c r="G89" s="8">
        <v>2457.33</v>
      </c>
      <c r="H89" s="9">
        <f t="shared" si="16"/>
        <v>-2457.33</v>
      </c>
    </row>
    <row r="90" spans="1:9" s="14" customFormat="1" x14ac:dyDescent="0.25">
      <c r="A90" s="10" t="s">
        <v>66</v>
      </c>
      <c r="B90" s="19"/>
      <c r="C90" s="19">
        <v>5000</v>
      </c>
      <c r="D90" s="22">
        <f t="shared" si="12"/>
        <v>-5000</v>
      </c>
      <c r="E90" s="25"/>
      <c r="F90" s="11"/>
      <c r="G90" s="11">
        <v>3000</v>
      </c>
      <c r="H90" s="12">
        <f t="shared" si="16"/>
        <v>-3000</v>
      </c>
      <c r="I90" s="13"/>
    </row>
    <row r="91" spans="1:9" x14ac:dyDescent="0.25">
      <c r="A91" s="7" t="s">
        <v>97</v>
      </c>
      <c r="C91" s="18">
        <v>600</v>
      </c>
      <c r="D91" s="21">
        <f t="shared" si="12"/>
        <v>-600</v>
      </c>
      <c r="G91" s="8">
        <v>156.15</v>
      </c>
      <c r="H91" s="9">
        <f t="shared" si="16"/>
        <v>-156.15</v>
      </c>
    </row>
    <row r="92" spans="1:9" x14ac:dyDescent="0.25">
      <c r="A92" s="7" t="s">
        <v>67</v>
      </c>
      <c r="C92" s="18">
        <v>277</v>
      </c>
      <c r="D92" s="21">
        <f t="shared" si="12"/>
        <v>-277</v>
      </c>
      <c r="G92" s="8">
        <v>277</v>
      </c>
      <c r="H92" s="9">
        <f t="shared" si="16"/>
        <v>-277</v>
      </c>
    </row>
    <row r="93" spans="1:9" x14ac:dyDescent="0.25">
      <c r="A93" s="7" t="s">
        <v>68</v>
      </c>
      <c r="C93" s="18">
        <v>679.25</v>
      </c>
      <c r="D93" s="21">
        <f t="shared" si="12"/>
        <v>-679.25</v>
      </c>
      <c r="G93" s="8">
        <v>679.25</v>
      </c>
      <c r="H93" s="9">
        <f t="shared" si="16"/>
        <v>-679.25</v>
      </c>
    </row>
    <row r="94" spans="1:9" x14ac:dyDescent="0.25">
      <c r="A94" s="7" t="s">
        <v>69</v>
      </c>
      <c r="D94" s="21">
        <f t="shared" si="12"/>
        <v>0</v>
      </c>
      <c r="H94" s="9">
        <f t="shared" si="16"/>
        <v>0</v>
      </c>
    </row>
    <row r="95" spans="1:9" x14ac:dyDescent="0.25">
      <c r="A95" s="7" t="s">
        <v>70</v>
      </c>
      <c r="C95" s="18">
        <v>550</v>
      </c>
      <c r="D95" s="21">
        <f t="shared" si="12"/>
        <v>-550</v>
      </c>
      <c r="G95" s="8">
        <v>550</v>
      </c>
      <c r="H95" s="9">
        <f t="shared" si="16"/>
        <v>-550</v>
      </c>
    </row>
    <row r="96" spans="1:9" x14ac:dyDescent="0.25">
      <c r="A96" s="7" t="s">
        <v>71</v>
      </c>
      <c r="C96" s="18">
        <v>6000</v>
      </c>
      <c r="D96" s="21">
        <f t="shared" si="12"/>
        <v>-6000</v>
      </c>
      <c r="G96" s="8">
        <v>6000</v>
      </c>
      <c r="H96" s="9">
        <f t="shared" si="16"/>
        <v>-6000</v>
      </c>
    </row>
    <row r="97" spans="1:9" x14ac:dyDescent="0.25">
      <c r="A97" s="7" t="s">
        <v>72</v>
      </c>
      <c r="C97" s="18">
        <v>1650</v>
      </c>
      <c r="D97" s="21">
        <f t="shared" si="12"/>
        <v>-1650</v>
      </c>
      <c r="G97" s="8">
        <v>2600</v>
      </c>
      <c r="H97" s="9">
        <f t="shared" si="16"/>
        <v>-2600</v>
      </c>
    </row>
    <row r="98" spans="1:9" x14ac:dyDescent="0.25">
      <c r="A98" s="7" t="s">
        <v>73</v>
      </c>
      <c r="C98" s="18">
        <v>800</v>
      </c>
      <c r="D98" s="21">
        <f t="shared" si="12"/>
        <v>-800</v>
      </c>
      <c r="G98" s="8">
        <v>1000</v>
      </c>
      <c r="H98" s="9">
        <f t="shared" si="16"/>
        <v>-1000</v>
      </c>
    </row>
    <row r="99" spans="1:9" s="2" customFormat="1" x14ac:dyDescent="0.25">
      <c r="A99" s="4" t="s">
        <v>74</v>
      </c>
      <c r="B99" s="17">
        <f>SUM(B87:B98)</f>
        <v>0</v>
      </c>
      <c r="C99" s="17">
        <f t="shared" ref="C99:D99" si="17">SUM(C87:C98)</f>
        <v>18665.25</v>
      </c>
      <c r="D99" s="17">
        <f t="shared" si="17"/>
        <v>-18665.25</v>
      </c>
      <c r="E99" s="17"/>
      <c r="F99" s="5">
        <f>SUM(F85:F98)</f>
        <v>31.33</v>
      </c>
      <c r="G99" s="5">
        <f t="shared" ref="G99:H99" si="18">SUM(G85:G98)</f>
        <v>20336.86</v>
      </c>
      <c r="H99" s="6">
        <f t="shared" si="18"/>
        <v>-20305.53</v>
      </c>
      <c r="I99" s="3"/>
    </row>
    <row r="101" spans="1:9" s="2" customFormat="1" x14ac:dyDescent="0.25">
      <c r="A101" s="7" t="s">
        <v>75</v>
      </c>
      <c r="B101" s="18"/>
      <c r="C101" s="18"/>
      <c r="D101" s="21"/>
      <c r="E101" s="24"/>
      <c r="F101" s="5"/>
      <c r="G101" s="5"/>
      <c r="H101" s="6"/>
      <c r="I101" s="3"/>
    </row>
    <row r="102" spans="1:9" x14ac:dyDescent="0.25">
      <c r="A102" s="7" t="s">
        <v>89</v>
      </c>
      <c r="D102" s="21">
        <f t="shared" si="12"/>
        <v>0</v>
      </c>
      <c r="G102" s="8">
        <v>200</v>
      </c>
      <c r="H102" s="9">
        <f>F102-G102</f>
        <v>-200</v>
      </c>
    </row>
    <row r="103" spans="1:9" x14ac:dyDescent="0.25">
      <c r="A103" s="7" t="s">
        <v>76</v>
      </c>
      <c r="C103" s="18">
        <v>250</v>
      </c>
      <c r="D103" s="21">
        <f t="shared" si="12"/>
        <v>-250</v>
      </c>
      <c r="G103" s="8">
        <v>250</v>
      </c>
      <c r="H103" s="9">
        <f t="shared" ref="H103:H109" si="19">F103-G103</f>
        <v>-250</v>
      </c>
    </row>
    <row r="104" spans="1:9" x14ac:dyDescent="0.25">
      <c r="A104" s="7" t="s">
        <v>77</v>
      </c>
      <c r="C104" s="18">
        <v>300</v>
      </c>
      <c r="D104" s="21">
        <f t="shared" si="12"/>
        <v>-300</v>
      </c>
      <c r="H104" s="9">
        <f t="shared" si="19"/>
        <v>0</v>
      </c>
    </row>
    <row r="105" spans="1:9" x14ac:dyDescent="0.25">
      <c r="A105" s="7" t="s">
        <v>78</v>
      </c>
      <c r="D105" s="21">
        <f t="shared" si="12"/>
        <v>0</v>
      </c>
      <c r="G105" s="8">
        <v>750</v>
      </c>
      <c r="H105" s="9">
        <f t="shared" si="19"/>
        <v>-750</v>
      </c>
    </row>
    <row r="106" spans="1:9" x14ac:dyDescent="0.25">
      <c r="D106" s="21">
        <f t="shared" si="12"/>
        <v>0</v>
      </c>
    </row>
    <row r="107" spans="1:9" s="2" customFormat="1" ht="26.25" x14ac:dyDescent="0.25">
      <c r="A107" s="4"/>
      <c r="B107" s="17"/>
      <c r="C107" s="17"/>
      <c r="D107" s="21">
        <f t="shared" si="12"/>
        <v>0</v>
      </c>
      <c r="E107" s="24"/>
      <c r="F107" s="5" t="s">
        <v>11</v>
      </c>
      <c r="G107" s="5" t="s">
        <v>12</v>
      </c>
      <c r="H107" s="6" t="s">
        <v>13</v>
      </c>
      <c r="I107" s="3"/>
    </row>
    <row r="108" spans="1:9" x14ac:dyDescent="0.25">
      <c r="A108" s="7" t="s">
        <v>79</v>
      </c>
      <c r="C108" s="18">
        <v>150</v>
      </c>
      <c r="D108" s="21">
        <f t="shared" si="12"/>
        <v>-150</v>
      </c>
      <c r="G108" s="8">
        <v>150</v>
      </c>
      <c r="H108" s="9">
        <f t="shared" si="19"/>
        <v>-150</v>
      </c>
    </row>
    <row r="109" spans="1:9" x14ac:dyDescent="0.25">
      <c r="A109" s="7" t="s">
        <v>80</v>
      </c>
      <c r="C109" s="18">
        <v>150</v>
      </c>
      <c r="D109" s="21">
        <f t="shared" si="12"/>
        <v>-150</v>
      </c>
      <c r="H109" s="9">
        <f t="shared" si="19"/>
        <v>0</v>
      </c>
    </row>
    <row r="110" spans="1:9" x14ac:dyDescent="0.25">
      <c r="A110" s="7" t="s">
        <v>90</v>
      </c>
      <c r="C110" s="18">
        <v>475</v>
      </c>
      <c r="D110" s="21">
        <f t="shared" si="12"/>
        <v>-475</v>
      </c>
    </row>
    <row r="111" spans="1:9" s="2" customFormat="1" x14ac:dyDescent="0.25">
      <c r="A111" s="4" t="s">
        <v>81</v>
      </c>
      <c r="B111" s="17">
        <f>SUM(B102:B110)</f>
        <v>0</v>
      </c>
      <c r="C111" s="17">
        <f t="shared" ref="C111:D111" si="20">SUM(C102:C110)</f>
        <v>1325</v>
      </c>
      <c r="D111" s="17">
        <f t="shared" si="20"/>
        <v>-1325</v>
      </c>
      <c r="E111" s="17"/>
      <c r="F111" s="5">
        <f>SUM(F101:F109)</f>
        <v>0</v>
      </c>
      <c r="G111" s="5">
        <f>SUM(G101:G109)</f>
        <v>1350</v>
      </c>
      <c r="H111" s="6">
        <f>SUM(H101:H109)</f>
        <v>-1350</v>
      </c>
      <c r="I111" s="3"/>
    </row>
    <row r="112" spans="1:9" x14ac:dyDescent="0.25">
      <c r="D112" s="21">
        <f t="shared" si="12"/>
        <v>0</v>
      </c>
    </row>
    <row r="113" spans="1:9" s="2" customFormat="1" x14ac:dyDescent="0.25">
      <c r="A113" s="7" t="s">
        <v>86</v>
      </c>
      <c r="B113" s="18"/>
      <c r="C113" s="18"/>
      <c r="D113" s="21">
        <f t="shared" si="12"/>
        <v>0</v>
      </c>
      <c r="E113" s="24"/>
      <c r="F113" s="5"/>
      <c r="G113" s="5"/>
      <c r="H113" s="6"/>
      <c r="I113" s="3"/>
    </row>
    <row r="114" spans="1:9" x14ac:dyDescent="0.25">
      <c r="A114" s="7" t="s">
        <v>87</v>
      </c>
      <c r="B114" s="18">
        <v>14000</v>
      </c>
      <c r="C114" s="18">
        <v>14000</v>
      </c>
      <c r="D114" s="21">
        <f t="shared" si="12"/>
        <v>0</v>
      </c>
      <c r="F114" s="8">
        <v>14000</v>
      </c>
      <c r="G114" s="8">
        <v>14000</v>
      </c>
    </row>
    <row r="115" spans="1:9" x14ac:dyDescent="0.25">
      <c r="D115" s="21">
        <f t="shared" si="12"/>
        <v>0</v>
      </c>
    </row>
    <row r="116" spans="1:9" s="2" customFormat="1" x14ac:dyDescent="0.25">
      <c r="A116" s="4" t="s">
        <v>88</v>
      </c>
      <c r="B116" s="17">
        <f>B114+B111+B99+B82+B69+B51+B30+B17+B10</f>
        <v>93313.489999999991</v>
      </c>
      <c r="C116" s="17">
        <f>C114+C111+C99+C82+C69+C51+C30+C17+C10</f>
        <v>93328.62</v>
      </c>
      <c r="D116" s="21">
        <f t="shared" si="12"/>
        <v>-15.130000000004657</v>
      </c>
      <c r="E116" s="24"/>
      <c r="F116" s="5">
        <f t="shared" ref="F116:H116" si="21">F111+F99+F82+F69+F51+F30+F17+F10+F114</f>
        <v>111397.91</v>
      </c>
      <c r="G116" s="5">
        <f t="shared" si="21"/>
        <v>112096.37</v>
      </c>
      <c r="H116" s="6">
        <f t="shared" si="21"/>
        <v>-698.45999999999185</v>
      </c>
      <c r="I116" s="3"/>
    </row>
  </sheetData>
  <mergeCells count="3">
    <mergeCell ref="A1:H1"/>
    <mergeCell ref="F2:H2"/>
    <mergeCell ref="B2:D2"/>
  </mergeCells>
  <pageMargins left="0.7" right="0.7" top="0.75" bottom="0.75" header="0.3" footer="0.3"/>
  <pageSetup orientation="landscape" copies="6" r:id="rId1"/>
  <rowBreaks count="2" manualBreakCount="2">
    <brk id="72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</dc:creator>
  <cp:lastModifiedBy>Nicole</cp:lastModifiedBy>
  <cp:lastPrinted>2018-08-21T12:54:03Z</cp:lastPrinted>
  <dcterms:created xsi:type="dcterms:W3CDTF">2018-03-13T11:48:38Z</dcterms:created>
  <dcterms:modified xsi:type="dcterms:W3CDTF">2018-09-05T19:48:04Z</dcterms:modified>
</cp:coreProperties>
</file>